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46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0" sheetId="463"/>
    <sheet name="PERFMPX" sheetId="451" r:id="rId3"/>
    <sheet name="MPX_FUNDAMENTAL" sheetId="455" r:id="rId4"/>
    <sheet name="MC" sheetId="45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<sst xmlns="http://schemas.openxmlformats.org/spreadsheetml/2006/main" count="486" uniqueCount="172">
  <si>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</si>
  <si>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</si>
  <si>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</si>
  <si>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</si>
  <si>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</si>
  <si>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</si>
  <si>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</si>
  <si>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</si>
  <si>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</si>
  <si>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</si>
  <si>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</si>
  <si>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</si>
  <si>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</si>
  <si>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</si>
  <si>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</si>
  <si>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</si>
  <si>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</si>
  <si>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</si>
  <si>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</si>
  <si>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</si>
  <si>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</si>
  <si>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</si>
  <si>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</si>
  <si>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</si>
  <si>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</si>
  <si>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</si>
  <si>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</si>
  <si>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</si>
  <si>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</si>
  <si>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</si>
  <si>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</si>
  <si>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</si>
  <si>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</si>
  <si>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</si>
  <si>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</si>
  <si>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</si>
  <si>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</si>
  <si>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</si>
  <si>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</si>
  <si>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</si>
  <si>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</si>
  <si>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</si>
  <si>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</si>
  <si>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</si>
  <si>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</si>
  <si>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</si>
  <si>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</si>
  <si>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</si>
  <si>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</si>
  <si>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</si>
  <si>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</si>
  <si>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</si>
  <si>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</si>
  <si>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</si>
  <si>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</si>
  <si>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</si>
  <si>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</si>
  <si>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</si>
  <si>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</si>
  <si>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</si>
  <si>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</si>
  <si>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</si>
  <si>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</si>
  <si>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</si>
  <si>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</si>
  <si>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</si>
  <si>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</si>
  <si>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</si>
  <si>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</si>
  <si>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</si>
  <si>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</si>
  <si>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</si>
  <si>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</si>
  <si>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</si>
  <si>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</si>
  <si>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</si>
  <si>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</si>
  <si>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</si>
  <si>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</si>
  <si>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</si>
  <si>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</si>
  <si>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</si>
  <si>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</si>
  <si>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</si>
  <si>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</si>
  <si>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</si>
  <si>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</si>
  <si>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</si>
  <si>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</si>
  <si>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</si>
  <si>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</si>
  <si>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</si>
  <si>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</si>
  <si>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</si>
  <si>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</si>
  <si>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</si>
  <si>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</si>
  <si>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</si>
  <si>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</si>
  <si>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</si>
  <si>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</si>
  <si>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</si>
  <si>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</si>
  <si>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</si>
  <si>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</si>
  <si>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</si>
  <si>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</si>
  <si>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</si>
  <si>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</si>
  <si>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</si>
  <si>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</si>
  <si>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</si>
  <si>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</si>
  <si>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</si>
  <si>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</si>
  <si>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</si>
  <si>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</si>
  <si>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</si>
  <si>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</si>
  <si>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</si>
  <si>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</si>
  <si>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</si>
  <si>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</si>
  <si>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</si>
  <si>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</si>
  <si>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</si>
  <si>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</si>
  <si>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</si>
  <si>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</si>
  <si>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</si>
  <si>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</si>
  <si>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</si>
  <si>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</si>
  <si>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</si>
  <si>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</si>
  <si>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</si>
  <si>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</si>
  <si>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</si>
  <si>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</si>
  <si>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</si>
  <si>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</si>
  <si>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</si>
  <si>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</si>
  <si>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</si>
  <si>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</si>
  <si>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</si>
  <si>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</si>
  <si>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</si>
  <si>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</si>
  <si>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</si>
  <si>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</si>
  <si>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</si>
  <si>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</si>
  <si>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</si>
  <si>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</si>
  <si>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</si>
  <si>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</si>
  <si>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</si>
  <si>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</si>
  <si>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</si>
  <si>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</si>
  <si>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</si>
  <si>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</si>
  <si>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</si>
  <si>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</si>
  <si>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</si>
  <si>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</si>
  <si>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</si>
  <si>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SURABAYA</t>
  </si>
  <si>
    <t>PT PANEN RAYA SELULAR</t>
  </si>
  <si>
    <t>3ID</t>
  </si>
  <si>
    <t>3IDPT PANEN RAYA SELULAR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</si>
</sst>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63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WESTERN EAST JAVA</v>
      </c>
      <c r="D3" s="3" t="str">
        <f>IF(RAW!D2="","",RAW!D2)</f>
        <v>SURABAYA</v>
      </c>
      <c r="E3" s="3" t="str">
        <f>IF(RAW!E2="","",RAW!E2)</f>
        <v>PT PANEN RAYA SELULAR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5.115423618E9</v>
      </c>
      <c r="J3" s="10" t="n">
        <f>IF(RAW!J2="","",RAW!J2)</f>
        <v>0.0</v>
      </c>
      <c r="K3" s="11" t="n">
        <f>IF(RAW!K2="","",RAW!K2)</f>
        <v>0.0</v>
      </c>
      <c r="L3" s="10" t="n">
        <f>IF(RAW!L2="","",RAW!L2)</f>
        <v>0.0</v>
      </c>
      <c r="M3" s="10" t="n">
        <f>IF(RAW!M2="","",RAW!M2)</f>
        <v>0.0</v>
      </c>
      <c r="N3" s="11" t="n">
        <f>IF(RAW!N2="","",RAW!N2)</f>
        <v>0.0</v>
      </c>
      <c r="O3" s="12" t="n">
        <f>IF(RAW!O2="","",RAW!O2)</f>
        <v>4.679681538E9</v>
      </c>
      <c r="P3" s="12" t="n">
        <f>IF(RAW!P2="","",RAW!P2)</f>
        <v>2.077994948E9</v>
      </c>
      <c r="Q3" s="11" t="n">
        <f>IF(RAW!Q2="","",RAW!Q2)</f>
        <v>1.25201776477081</v>
      </c>
      <c r="R3" s="12" t="n">
        <f>IF(RAW!R2="","",RAW!R2)</f>
        <v>17737.0</v>
      </c>
      <c r="S3" s="12" t="n">
        <f>IF(RAW!S2="","",RAW!S2)</f>
        <v>7043.0</v>
      </c>
      <c r="T3" s="13" t="n">
        <f>IF(RAW!T2="","",RAW!T2)</f>
        <v>0.397079551220612</v>
      </c>
      <c r="U3" s="12" t="n">
        <f>IF(RAW!U2="","",RAW!U2)</f>
        <v>7139.0</v>
      </c>
      <c r="V3" s="11" t="n">
        <f>IF(RAW!V2="","",RAW!V2)</f>
        <v>-0.0134472615212215</v>
      </c>
      <c r="W3" s="12" t="n">
        <f>IF(RAW!W2="","",RAW!W2)</f>
        <v>8868.5</v>
      </c>
      <c r="X3" s="12" t="n">
        <f>IF(RAW!X2="","",RAW!X2)</f>
        <v>4754.0</v>
      </c>
      <c r="Y3" s="13" t="n">
        <f>IF(RAW!Y2="","",RAW!Y2)</f>
        <v>0.268027287590912</v>
      </c>
      <c r="Z3" s="12" t="n">
        <f>IF(RAW!Z2="","",RAW!Z2)</f>
        <v>3177.0</v>
      </c>
      <c r="AA3" s="11" t="n">
        <f>IF(RAW!AA2="","",RAW!AA2)</f>
        <v>0.496380232924142</v>
      </c>
      <c r="AB3" s="12" t="n">
        <f>IF(RAW!AB2="","",RAW!AB2)</f>
        <v>4472.0</v>
      </c>
      <c r="AC3" s="12" t="n">
        <f>IF(RAW!AC2="","",RAW!AC2)</f>
        <v>2770.0</v>
      </c>
      <c r="AD3" s="11" t="n">
        <f>IF(RAW!AD2="","",RAW!AD2)</f>
        <v>0.614440433212996</v>
      </c>
      <c r="AE3" s="3" t="str">
        <f>IF(RAW!AE2="","",RAW!AE2)</f>
        <v>3ID</v>
      </c>
      <c r="AF3" s="3" t="str">
        <f>IF(RAW!AF2="","",RAW!AF2)</f>
        <v>3IDPT PANEN RAYA SELULAR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MADURA</v>
      </c>
      <c r="D15" s="3" t="str">
        <f>IF(PERFMPX!D2="","",PERFMPX!D2)</f>
        <v>AUTOLOAD TELEMEDIA, PT</v>
      </c>
      <c r="E15" s="3" t="str">
        <f>IF(PERFMPX!E2="","",PERFMPX!E2)</f>
        <v>IM3</v>
      </c>
      <c r="F15" s="16" t="n">
        <f>IF(PERFMPX!F2="","",PERFMPX!F2)</f>
        <v>5.68584481891293E9</v>
      </c>
      <c r="G15" s="16" t="n">
        <f>IF(PERFMPX!G2="","",PERFMPX!G2)</f>
        <v>3.940918196368E9</v>
      </c>
      <c r="H15" s="17" t="n">
        <f>IF(PERFMPX!H2="","",PERFMPX!H2)</f>
        <v>0.693110403445985</v>
      </c>
      <c r="I15" s="16" t="n">
        <f>IF(PERFMPX!I2="","",PERFMPX!I2)</f>
        <v>3.159270525216E9</v>
      </c>
      <c r="J15" s="17" t="n">
        <f>IF(PERFMPX!J2="","",PERFMPX!J2)</f>
        <v>0.247413972596905</v>
      </c>
      <c r="K15" s="16" t="n">
        <f>IF(PERFMPX!K2="","",PERFMPX!K2)</f>
        <v>39009.0</v>
      </c>
      <c r="L15" s="16" t="n">
        <f>IF(PERFMPX!L2="","",PERFMPX!L2)</f>
        <v>27960.0</v>
      </c>
      <c r="M15" s="17" t="n">
        <f>IF(PERFMPX!M2="","",PERFMPX!M2)</f>
        <v>0.716757671306622</v>
      </c>
      <c r="N15" s="16" t="n">
        <f>IF(PERFMPX!N2="","",PERFMPX!N2)</f>
        <v>40648.0</v>
      </c>
      <c r="O15" s="17" t="n">
        <f>IF(PERFMPX!O2="","",PERFMPX!O2)</f>
        <v>-0.31214327888211</v>
      </c>
      <c r="P15" s="17" t="n">
        <f>IF(PERFMPX!P2="","",PERFMPX!P2)</f>
        <v>0.704934037376303</v>
      </c>
      <c r="Q15" s="17" t="n">
        <f>IF(PERFMPX!Q2="","",PERFMPX!Q2)</f>
        <v>0.704934037376303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WESTERN EAST JAVA</v>
      </c>
      <c r="C27" s="3" t="str">
        <f>IF(MPX_FUNDAMENTAL!C2="","",MPX_FUNDAMENTAL!C2)</f>
        <v/>
      </c>
      <c r="D27" s="3" t="str">
        <f>IF(MPX_FUNDAMENTAL!D2="","",MPX_FUNDAMENTAL!D2)</f>
        <v>MADURA</v>
      </c>
      <c r="E27" s="3" t="str">
        <f>IF(MPX_FUNDAMENTAL!E2="","",MPX_FUNDAMENTAL!E2)</f>
        <v>AUTOLOAD TELEMEDIA, PT</v>
      </c>
      <c r="F27" s="3" t="str">
        <f>IF(MPX_FUNDAMENTAL!F2="","",MPX_FUNDAMENTAL!F2)</f>
        <v>IM3</v>
      </c>
      <c r="G27" s="16" t="n">
        <f>IF(MPX_FUNDAMENTAL!G2="","",MPX_FUNDAMENTAL!G2)</f>
        <v>5.962490936904E9</v>
      </c>
      <c r="H27" s="16" t="n">
        <f>IF(MPX_FUNDAMENTAL!H2="","",MPX_FUNDAMENTAL!H2)</f>
        <v>4.986567495458E9</v>
      </c>
      <c r="I27" s="17" t="n">
        <f>IFERROR(G27/H27-1,"")</f>
        <v>0.19571046463021236</v>
      </c>
      <c r="J27" s="16" t="n">
        <f>IF(MPX_FUNDAMENTAL!J2="","",MPX_FUNDAMENTAL!J2)</f>
        <v>5.480852295502E9</v>
      </c>
      <c r="K27" s="16" t="n">
        <f>IF(MPX_FUNDAMENTAL!K2="","",MPX_FUNDAMENTAL!K2)</f>
        <v>6.256122652251E9</v>
      </c>
      <c r="L27" s="16" t="n">
        <f>IF(MPX_FUNDAMENTAL!L2="","",MPX_FUNDAMENTAL!L2)</f>
        <v>3.868801459462E9</v>
      </c>
      <c r="M27" s="16" t="n">
        <f>IF(MPX_FUNDAMENTAL!M2="","",MPX_FUNDAMENTAL!M2)</f>
        <v>1.895088824317E9</v>
      </c>
      <c r="N27" s="17" t="n">
        <f>IFERROR(J27/K27-1,"")</f>
        <v>-0.12392186020682505</v>
      </c>
      <c r="O27" s="17"/>
      <c r="P27" s="16" t="n">
        <f>IF(MPX_FUNDAMENTAL!P2="","",MPX_FUNDAMENTAL!P2)</f>
        <v>4.04770795E8</v>
      </c>
      <c r="Q27" s="16" t="n">
        <f>IF(MPX_FUNDAMENTAL!Q2="","",MPX_FUNDAMENTAL!Q2)</f>
        <v>8.63660167E8</v>
      </c>
      <c r="R27" s="17" t="n">
        <f>IFERROR(P27/Q27-1,"")</f>
        <v>-0.5313309441999541</v>
      </c>
      <c r="S27" s="16" t="n">
        <f>IF(MPX_FUNDAMENTAL!S2="","",MPX_FUNDAMENTAL!S2)</f>
        <v>2258363.0</v>
      </c>
      <c r="T27" s="16" t="n">
        <f>IF(MPX_FUNDAMENTAL!T2="","",MPX_FUNDAMENTAL!T2)</f>
        <v>1.072399391E9</v>
      </c>
      <c r="U27" s="17" t="n">
        <f>IFERROR(S27/T27-1,"")</f>
        <v>-0.9978941026832419</v>
      </c>
      <c r="V27" s="3" t="n">
        <f>IF(MPX_FUNDAMENTAL!V2="","",MPX_FUNDAMENTAL!V2)</f>
        <v>348.0</v>
      </c>
      <c r="W27" s="3" t="n">
        <f>IF(MPX_FUNDAMENTAL!W2="","",MPX_FUNDAMENTAL!W2)</f>
        <v>186.0</v>
      </c>
      <c r="X27" s="17" t="n">
        <f>IFERROR(V27/W27-1,"")</f>
        <v>0.8709677419354838</v>
      </c>
      <c r="Y27" s="3" t="n">
        <f>IF(MPX_FUNDAMENTAL!Y2="","",MPX_FUNDAMENTAL!Y2)</f>
        <v>91.0</v>
      </c>
      <c r="Z27" s="3" t="n">
        <f>IF(MPX_FUNDAMENTAL!Z2="","",MPX_FUNDAMENTAL!Z2)</f>
        <v>95.0</v>
      </c>
      <c r="AA27" s="17" t="n">
        <f>IFERROR(Y27/Z27-1,"")</f>
        <v>-0.04210526315789476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96250824</v>
      </c>
      <c r="B41" s="23" t="str">
        <f>IF(MC!B2="","",MC!B2)</f>
        <v>MUCHAMMAD SANJANI</v>
      </c>
      <c r="C41" s="23" t="str">
        <f>IF(MC!C2="","",MC!C2)</f>
        <v>CSE</v>
      </c>
      <c r="D41" s="23" t="str">
        <f>IF(MC!D2="","",MC!D2)</f>
        <v>MC-BANGKALAN</v>
      </c>
      <c r="E41" s="23" t="str">
        <f>IF(MC!E2="","",MC!E2)</f>
        <v>MADURA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192.0</v>
      </c>
      <c r="K41" s="23" t="n">
        <f>IF(MC!K2="","",MC!K2)</f>
        <v>147.0</v>
      </c>
      <c r="L41" s="23" t="n">
        <f>IF(MC!L2="","",MC!L2)</f>
        <v>126.0</v>
      </c>
      <c r="M41" s="51" t="n">
        <f>IF(MC!M2="","",MC!M2)</f>
        <v>0.857142857142857</v>
      </c>
      <c r="N41" s="23" t="n">
        <f>IF(MC!N2="","",MC!N2)</f>
        <v>14.0</v>
      </c>
      <c r="O41" s="23" t="n">
        <f>IF(MC!O2="","",MC!O2)</f>
        <v>11.0</v>
      </c>
      <c r="P41" s="23" t="n">
        <f>IF(MC!P2="","",MC!P2)</f>
        <v>7.0</v>
      </c>
      <c r="Q41" s="51" t="n">
        <f>IF(MC!Q2="","",MC!Q2)</f>
        <v>0.636363636363636</v>
      </c>
      <c r="R41" s="23" t="n">
        <f>IF(MC!R2="","",MC!R2)</f>
        <v>11.0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11993.0</v>
      </c>
      <c r="V41" s="23" t="n">
        <f>IF(MC!V2="","",MC!V2)</f>
        <v>9044.0</v>
      </c>
      <c r="W41" s="51" t="n">
        <f>IF(MC!W2="","",MC!W2)</f>
        <v>0.754106562161261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0.556751449167859</v>
      </c>
    </row>
    <row r="42" spans="1:32">
      <c r="A42" s="23" t="str">
        <f>IF(MC!A3="","",MC!A3)</f>
        <v>AM2308012433</v>
      </c>
      <c r="B42" s="23" t="str">
        <f>IF(MC!B3="","",MC!B3)</f>
        <v>SELKET S.P</v>
      </c>
      <c r="C42" s="23" t="str">
        <f>IF(MC!C3="","",MC!C3)</f>
        <v>RSE</v>
      </c>
      <c r="D42" s="23" t="str">
        <f>IF(MC!D3="","",MC!D3)</f>
        <v>MC-PAMEKASAN</v>
      </c>
      <c r="E42" s="23" t="str">
        <f>IF(MC!E3="","",MC!E3)</f>
        <v>MADURA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121.0</v>
      </c>
      <c r="K42" s="23" t="n">
        <f>IF(MC!K3="","",MC!K3)</f>
        <v>98.0</v>
      </c>
      <c r="L42" s="23" t="n">
        <f>IF(MC!L3="","",MC!L3)</f>
        <v>98.0</v>
      </c>
      <c r="M42" s="51" t="n">
        <f>IF(MC!M3="","",MC!M3)</f>
        <v>1.0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1.0</v>
      </c>
      <c r="Q42" s="51" t="n">
        <f>IF(MC!Q3="","",MC!Q3)</f>
        <v>0.142857142857143</v>
      </c>
      <c r="R42" s="23" t="n">
        <f>IF(MC!R3="","",MC!R3)</f>
        <v>7.0</v>
      </c>
      <c r="S42" s="23" t="n">
        <f>IF(MC!S3="","",MC!S3)</f>
        <v>2.0</v>
      </c>
      <c r="T42" s="51" t="n">
        <f>IF(MC!T3="","",MC!T3)</f>
        <v>0.285714285714286</v>
      </c>
      <c r="U42" s="23" t="n">
        <f>IF(MC!U3="","",MC!U3)</f>
        <v>10572.0</v>
      </c>
      <c r="V42" s="23" t="n">
        <f>IF(MC!V3="","",MC!V3)</f>
        <v>8473.0</v>
      </c>
      <c r="W42" s="51" t="n">
        <f>IF(MC!W3="","",MC!W3)</f>
        <v>0.801456678017405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0.547579860548079</v>
      </c>
    </row>
    <row r="43" spans="1:32">
      <c r="A43" s="23" t="str">
        <f>IF(MC!A4="","",MC!A4)</f>
        <v>90198081</v>
      </c>
      <c r="B43" s="23" t="str">
        <f>IF(MC!B4="","",MC!B4)</f>
        <v>ADITYA PRATOMO AJI</v>
      </c>
      <c r="C43" s="23" t="str">
        <f>IF(MC!C4="","",MC!C4)</f>
        <v>CSE</v>
      </c>
      <c r="D43" s="23" t="str">
        <f>IF(MC!D4="","",MC!D4)</f>
        <v>MC-SAMPANG</v>
      </c>
      <c r="E43" s="23" t="str">
        <f>IF(MC!E4="","",MC!E4)</f>
        <v>MADURA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131.0</v>
      </c>
      <c r="K43" s="23" t="n">
        <f>IF(MC!K4="","",MC!K4)</f>
        <v>102.0</v>
      </c>
      <c r="L43" s="23" t="n">
        <f>IF(MC!L4="","",MC!L4)</f>
        <v>95.0</v>
      </c>
      <c r="M43" s="51" t="n">
        <f>IF(MC!M4="","",MC!M4)</f>
        <v>0.931372549019608</v>
      </c>
      <c r="N43" s="23" t="n">
        <f>IF(MC!N4="","",MC!N4)</f>
        <v>10.0</v>
      </c>
      <c r="O43" s="23" t="n">
        <f>IF(MC!O4="","",MC!O4)</f>
        <v>8.0</v>
      </c>
      <c r="P43" s="23" t="n">
        <f>IF(MC!P4="","",MC!P4)</f>
        <v>6.0</v>
      </c>
      <c r="Q43" s="51" t="n">
        <f>IF(MC!Q4="","",MC!Q4)</f>
        <v>0.75</v>
      </c>
      <c r="R43" s="23" t="n">
        <f>IF(MC!R4="","",MC!R4)</f>
        <v>8.0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11878.0</v>
      </c>
      <c r="V43" s="23" t="n">
        <f>IF(MC!V4="","",MC!V4)</f>
        <v>9150.0</v>
      </c>
      <c r="W43" s="51" t="n">
        <f>IF(MC!W4="","",MC!W4)</f>
        <v>0.770331705674356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0.233333333333333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0.604874021506228</v>
      </c>
    </row>
    <row r="44" spans="1:32">
      <c r="A44" s="23" t="str">
        <f>IF(MC!A5="","",MC!A5)</f>
        <v>AM2309016343ID</v>
      </c>
      <c r="B44" s="23" t="str">
        <f>IF(MC!B5="","",MC!B5)</f>
        <v>DHANY RENALDO</v>
      </c>
      <c r="C44" s="23" t="str">
        <f>IF(MC!C5="","",MC!C5)</f>
        <v>RSE</v>
      </c>
      <c r="D44" s="23" t="str">
        <f>IF(MC!D5="","",MC!D5)</f>
        <v>MC-SUMENEP</v>
      </c>
      <c r="E44" s="23" t="str">
        <f>IF(MC!E5="","",MC!E5)</f>
        <v>MADURA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120.0</v>
      </c>
      <c r="K44" s="23" t="n">
        <f>IF(MC!K5="","",MC!K5)</f>
        <v>87.0</v>
      </c>
      <c r="L44" s="23" t="n">
        <f>IF(MC!L5="","",MC!L5)</f>
        <v>41.0</v>
      </c>
      <c r="M44" s="51" t="n">
        <f>IF(MC!M5="","",MC!M5)</f>
        <v>0.471264367816092</v>
      </c>
      <c r="N44" s="23" t="n">
        <f>IF(MC!N5="","",MC!N5)</f>
        <v>11.0</v>
      </c>
      <c r="O44" s="23" t="n">
        <f>IF(MC!O5="","",MC!O5)</f>
        <v>9.0</v>
      </c>
      <c r="P44" s="23" t="n">
        <f>IF(MC!P5="","",MC!P5)</f>
        <v>6.0</v>
      </c>
      <c r="Q44" s="51" t="n">
        <f>IF(MC!Q5="","",MC!Q5)</f>
        <v>0.666666666666667</v>
      </c>
      <c r="R44" s="23" t="n">
        <f>IF(MC!R5="","",MC!R5)</f>
        <v>9.0</v>
      </c>
      <c r="S44" s="23" t="n">
        <f>IF(MC!S5="","",MC!S5)</f>
        <v>1.0</v>
      </c>
      <c r="T44" s="51" t="n">
        <f>IF(MC!T5="","",MC!T5)</f>
        <v>0.111111111111111</v>
      </c>
      <c r="U44" s="23" t="n">
        <f>IF(MC!U5="","",MC!U5)</f>
        <v>4566.0</v>
      </c>
      <c r="V44" s="23" t="n">
        <f>IF(MC!V5="","",MC!V5)</f>
        <v>2476.0</v>
      </c>
      <c r="W44" s="51" t="n">
        <f>IF(MC!W5="","",MC!W5)</f>
        <v>0.542268944371441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0.591666666666667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0.451378001319095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"/>
  <sheetViews>
    <sheetView workbookViewId="0"/>
  </sheetViews>
  <sheetFormatPr defaultRowHeight="15"/>
  <sheetData>
    <row r="1" spans="1:18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 spans="1:18">
      <c r="A2" t="s" s="0">
        <v>94</v>
      </c>
      <c r="B2" t="s" s="0">
        <v>93</v>
      </c>
      <c r="C2" t="s" s="0">
        <v>92</v>
      </c>
      <c r="D2" t="s" s="0">
        <v>98</v>
      </c>
      <c r="E2" t="s" s="0">
        <v>99</v>
      </c>
      <c r="F2" s="0">
        <v>5685844818.9129295</v>
      </c>
      <c r="G2" s="0">
        <v>3940918196.368</v>
      </c>
      <c r="H2" s="0">
        <v>0.69311040344598496</v>
      </c>
      <c r="I2" s="0">
        <v>3159270525.2160001</v>
      </c>
      <c r="J2" s="0">
        <v>0.24741397259690501</v>
      </c>
      <c r="K2" s="0">
        <v>39009</v>
      </c>
      <c r="L2" s="0">
        <v>27960</v>
      </c>
      <c r="M2" s="0">
        <v>0.71675767130662205</v>
      </c>
      <c r="N2" s="0">
        <v>40648</v>
      </c>
      <c r="O2" s="0">
        <v>-0.31214327888211002</v>
      </c>
      <c r="P2" s="0">
        <v>0.704934037376303</v>
      </c>
      <c r="Q2" s="0">
        <v>0.704934037376303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"/>
  <sheetViews>
    <sheetView workbookViewId="0"/>
  </sheetViews>
  <sheetFormatPr defaultRowHeight="15"/>
  <sheetData>
    <row r="1" spans="1:27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 spans="1:27">
      <c r="A2" t="s" s="0">
        <v>94</v>
      </c>
      <c r="B2" t="s" s="0">
        <v>93</v>
      </c>
      <c r="D2" t="s" s="0">
        <v>92</v>
      </c>
      <c r="E2" t="s" s="0">
        <v>98</v>
      </c>
      <c r="F2" t="s" s="0">
        <v>99</v>
      </c>
      <c r="G2" s="0">
        <v>5962490936.9040003</v>
      </c>
      <c r="H2" s="0">
        <v>4986567495.4580002</v>
      </c>
      <c r="I2" t="s" s="0">
        <v>165</v>
      </c>
      <c r="J2" s="0">
        <v>5480852295.5019999</v>
      </c>
      <c r="K2" s="0">
        <v>6256122652.2510004</v>
      </c>
      <c r="L2" s="0">
        <v>3868801459.4619999</v>
      </c>
      <c r="M2" s="0">
        <v>1895088824.3169999</v>
      </c>
      <c r="N2" s="0">
        <v>-0.123921860206825</v>
      </c>
      <c r="O2" t="s" s="0">
        <v>166</v>
      </c>
      <c r="P2" s="0">
        <v>404770795</v>
      </c>
      <c r="Q2" s="0">
        <v>863660167</v>
      </c>
      <c r="R2" s="0">
        <v>-0.53133094419995397</v>
      </c>
      <c r="S2" s="0">
        <v>2258363</v>
      </c>
      <c r="T2" s="0">
        <v>1072399391</v>
      </c>
      <c r="U2" s="0">
        <v>-0.99789410268324197</v>
      </c>
      <c r="V2" s="0">
        <v>348</v>
      </c>
      <c r="W2" s="0">
        <v>186</v>
      </c>
      <c r="X2" s="0">
        <v>0.87096774193548399</v>
      </c>
      <c r="Y2" s="0">
        <v>91</v>
      </c>
      <c r="Z2" s="0">
        <v>95</v>
      </c>
      <c r="AA2" s="0">
        <v>-4.2105263157894798E-2</v>
      </c>
    </row>
  </sheetData>
  <pageMargins left="0.7" right="0.7" top="0.75" bottom="0.75" header="0.3" footer="0.3"/>
  <pageSetup paperSize="9" orientation="portrait"/>
</worksheet>
</file>

<file path=xl/worksheets/sheet46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93</v>
      </c>
      <c r="D2" t="s" s="0">
        <v>168</v>
      </c>
      <c r="E2" t="s" s="0">
        <v>169</v>
      </c>
      <c r="F2" s="0"/>
      <c r="G2" s="0"/>
      <c r="H2" s="0"/>
      <c r="I2" t="n" s="0">
        <v>5.115423618E9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4.679681538E9</v>
      </c>
      <c r="P2" t="n" s="0">
        <v>2.077994948E9</v>
      </c>
      <c r="Q2" t="n" s="0">
        <v>1.25201776477081</v>
      </c>
      <c r="R2" t="n" s="0">
        <v>17737.0</v>
      </c>
      <c r="S2" t="n" s="0">
        <v>7043.0</v>
      </c>
      <c r="T2" t="n" s="0">
        <v>0.397079551220612</v>
      </c>
      <c r="U2" t="n" s="0">
        <v>7139.0</v>
      </c>
      <c r="V2" t="n" s="0">
        <v>-0.0134472615212215</v>
      </c>
      <c r="W2" t="n" s="0">
        <v>8868.5</v>
      </c>
      <c r="X2" t="n" s="0">
        <v>4754.0</v>
      </c>
      <c r="Y2" t="n" s="0">
        <v>0.268027287590912</v>
      </c>
      <c r="Z2" t="n" s="0">
        <v>3177.0</v>
      </c>
      <c r="AA2" t="n" s="0">
        <v>0.496380232924142</v>
      </c>
      <c r="AB2" t="n" s="0">
        <v>4472.0</v>
      </c>
      <c r="AC2" t="n" s="0">
        <v>2770.0</v>
      </c>
      <c r="AD2" t="n" s="0">
        <v>0.614440433212996</v>
      </c>
      <c r="AE2" t="s" s="0">
        <v>170</v>
      </c>
      <c r="AF2" t="s" s="0">
        <v>171</v>
      </c>
    </row>
  </sheetData>
  <pageMargins bottom="0.75" footer="0.3" header="0.3" left="0.7" right="0.7" top="0.7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"/>
  <sheetViews>
    <sheetView tabSelected="1" workbookViewId="0"/>
  </sheetViews>
  <sheetFormatPr defaultRowHeight="15"/>
  <sheetData>
    <row r="1" spans="1:40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 spans="1:40">
      <c r="A2" t="s" s="0">
        <v>88</v>
      </c>
      <c r="B2" t="s" s="0">
        <v>89</v>
      </c>
      <c r="C2" t="s" s="0">
        <v>90</v>
      </c>
      <c r="D2" t="s" s="0">
        <v>91</v>
      </c>
      <c r="E2" t="s" s="0">
        <v>92</v>
      </c>
      <c r="F2" t="s" s="0">
        <v>93</v>
      </c>
      <c r="G2" t="s" s="0">
        <v>94</v>
      </c>
      <c r="H2" t="s" s="0">
        <v>95</v>
      </c>
      <c r="I2" t="s" s="0">
        <v>96</v>
      </c>
      <c r="J2" s="0">
        <v>192</v>
      </c>
      <c r="K2" s="0">
        <v>147</v>
      </c>
      <c r="L2" s="0">
        <v>126</v>
      </c>
      <c r="M2" s="0">
        <v>0.85714285714285698</v>
      </c>
      <c r="N2" s="0">
        <v>14</v>
      </c>
      <c r="O2" s="0">
        <v>11</v>
      </c>
      <c r="P2" s="0">
        <v>7</v>
      </c>
      <c r="Q2" s="0">
        <v>0.63636363636363602</v>
      </c>
      <c r="R2" s="0">
        <v>11</v>
      </c>
      <c r="S2" s="0">
        <v>0</v>
      </c>
      <c r="T2" s="0">
        <v>0</v>
      </c>
      <c r="U2" s="0">
        <v>11993</v>
      </c>
      <c r="V2" s="0">
        <v>9044</v>
      </c>
      <c r="W2" s="0">
        <v>0.75410656216126104</v>
      </c>
      <c r="Z2" s="0">
        <v>0</v>
      </c>
      <c r="AA2" s="0">
        <v>0.2</v>
      </c>
      <c r="AD2" s="0">
        <v>0.3</v>
      </c>
      <c r="AE2" s="0">
        <v>1</v>
      </c>
      <c r="AF2" s="0">
        <v>0.55675144916785901</v>
      </c>
      <c r="AH2" s="0">
        <v>0.98</v>
      </c>
      <c r="AI2" s="0">
        <v>0.54561642018450196</v>
      </c>
      <c r="AJ2" t="s" s="0">
        <v>97</v>
      </c>
      <c r="AK2" t="s" s="0">
        <v>98</v>
      </c>
      <c r="AL2" t="s" s="0">
        <v>99</v>
      </c>
      <c r="AM2" s="0">
        <v>0.25</v>
      </c>
      <c r="AN2" s="0">
        <v>0.25</v>
      </c>
    </row>
    <row r="3" spans="1:40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92</v>
      </c>
      <c r="F3" t="s" s="0">
        <v>93</v>
      </c>
      <c r="G3" t="s" s="0">
        <v>94</v>
      </c>
      <c r="H3" t="s" s="0">
        <v>95</v>
      </c>
      <c r="I3" t="s" s="0">
        <v>104</v>
      </c>
      <c r="J3" s="0">
        <v>121</v>
      </c>
      <c r="K3" s="0">
        <v>98</v>
      </c>
      <c r="L3" s="0">
        <v>98</v>
      </c>
      <c r="M3" s="0">
        <v>1</v>
      </c>
      <c r="N3" s="0">
        <v>9</v>
      </c>
      <c r="O3" s="0">
        <v>7</v>
      </c>
      <c r="P3" s="0">
        <v>1</v>
      </c>
      <c r="Q3" s="0">
        <v>0.14285714285714299</v>
      </c>
      <c r="R3" s="0">
        <v>7</v>
      </c>
      <c r="S3" s="0">
        <v>2</v>
      </c>
      <c r="T3" s="0">
        <v>0.28571428571428598</v>
      </c>
      <c r="U3" s="0">
        <v>10572</v>
      </c>
      <c r="V3" s="0">
        <v>8473</v>
      </c>
      <c r="W3" s="0">
        <v>0.80145667801740506</v>
      </c>
      <c r="Z3" s="0">
        <v>0.7</v>
      </c>
      <c r="AA3" s="0">
        <v>0.2</v>
      </c>
      <c r="AD3" s="0">
        <v>0.3</v>
      </c>
      <c r="AE3" s="0">
        <v>1</v>
      </c>
      <c r="AF3" s="0">
        <v>0.54757986054807894</v>
      </c>
      <c r="AH3" s="0">
        <v>0.98</v>
      </c>
      <c r="AI3" s="0">
        <v>0.536628263337117</v>
      </c>
      <c r="AJ3" t="s" s="0">
        <v>105</v>
      </c>
      <c r="AK3" t="s" s="0">
        <v>98</v>
      </c>
      <c r="AL3" t="s" s="0">
        <v>99</v>
      </c>
      <c r="AM3" s="0">
        <v>0.25</v>
      </c>
      <c r="AN3" s="0">
        <v>0.25</v>
      </c>
    </row>
    <row r="4" spans="1:40">
      <c r="A4" t="s" s="0">
        <v>106</v>
      </c>
      <c r="B4" t="s" s="0">
        <v>107</v>
      </c>
      <c r="C4" t="s" s="0">
        <v>90</v>
      </c>
      <c r="D4" t="s" s="0">
        <v>108</v>
      </c>
      <c r="E4" t="s" s="0">
        <v>92</v>
      </c>
      <c r="F4" t="s" s="0">
        <v>93</v>
      </c>
      <c r="G4" t="s" s="0">
        <v>94</v>
      </c>
      <c r="H4" t="s" s="0">
        <v>95</v>
      </c>
      <c r="I4" t="s" s="0">
        <v>96</v>
      </c>
      <c r="J4" s="0">
        <v>131</v>
      </c>
      <c r="K4" s="0">
        <v>102</v>
      </c>
      <c r="L4" s="0">
        <v>95</v>
      </c>
      <c r="M4" s="0">
        <v>0.93137254901960798</v>
      </c>
      <c r="N4" s="0">
        <v>10</v>
      </c>
      <c r="O4" s="0">
        <v>8</v>
      </c>
      <c r="P4" s="0">
        <v>6</v>
      </c>
      <c r="Q4" s="0">
        <v>0.75</v>
      </c>
      <c r="R4" s="0">
        <v>8</v>
      </c>
      <c r="S4" s="0">
        <v>0</v>
      </c>
      <c r="T4" s="0">
        <v>0</v>
      </c>
      <c r="U4" s="0">
        <v>11878</v>
      </c>
      <c r="V4" s="0">
        <v>9150</v>
      </c>
      <c r="W4" s="0">
        <v>0.77033170567435605</v>
      </c>
      <c r="Z4" s="0">
        <v>0.233333333333333</v>
      </c>
      <c r="AA4" s="0">
        <v>0.2</v>
      </c>
      <c r="AD4" s="0">
        <v>0.3</v>
      </c>
      <c r="AE4" s="0">
        <v>1</v>
      </c>
      <c r="AF4" s="0">
        <v>0.60487402150622804</v>
      </c>
      <c r="AH4" s="0">
        <v>0.98</v>
      </c>
      <c r="AI4" s="0">
        <v>0.592776541076104</v>
      </c>
      <c r="AJ4" t="s" s="0">
        <v>109</v>
      </c>
      <c r="AK4" t="s" s="0">
        <v>98</v>
      </c>
      <c r="AL4" t="s" s="0">
        <v>99</v>
      </c>
      <c r="AM4" s="0">
        <v>0.25</v>
      </c>
      <c r="AN4" s="0">
        <v>0.25</v>
      </c>
    </row>
    <row r="5" spans="1:40">
      <c r="A5" t="s" s="0">
        <v>110</v>
      </c>
      <c r="B5" t="s" s="0">
        <v>111</v>
      </c>
      <c r="C5" t="s" s="0">
        <v>102</v>
      </c>
      <c r="D5" t="s" s="0">
        <v>112</v>
      </c>
      <c r="E5" t="s" s="0">
        <v>92</v>
      </c>
      <c r="F5" t="s" s="0">
        <v>93</v>
      </c>
      <c r="G5" t="s" s="0">
        <v>94</v>
      </c>
      <c r="H5" t="s" s="0">
        <v>95</v>
      </c>
      <c r="I5" t="s" s="0">
        <v>96</v>
      </c>
      <c r="J5" s="0">
        <v>120</v>
      </c>
      <c r="K5" s="0">
        <v>87</v>
      </c>
      <c r="L5" s="0">
        <v>41</v>
      </c>
      <c r="M5" s="0">
        <v>0.47126436781609199</v>
      </c>
      <c r="N5" s="0">
        <v>11</v>
      </c>
      <c r="O5" s="0">
        <v>9</v>
      </c>
      <c r="P5" s="0">
        <v>6</v>
      </c>
      <c r="Q5" s="0">
        <v>0.66666666666666696</v>
      </c>
      <c r="R5" s="0">
        <v>9</v>
      </c>
      <c r="S5" s="0">
        <v>1</v>
      </c>
      <c r="T5" s="0">
        <v>0.11111111111111099</v>
      </c>
      <c r="U5" s="0">
        <v>4566</v>
      </c>
      <c r="V5" s="0">
        <v>2476</v>
      </c>
      <c r="W5" s="0">
        <v>0.54226894437144102</v>
      </c>
      <c r="Z5" s="0">
        <v>0.59166666666666701</v>
      </c>
      <c r="AA5" s="0">
        <v>0.2</v>
      </c>
      <c r="AD5" s="0">
        <v>0.3</v>
      </c>
      <c r="AE5" s="0">
        <v>1</v>
      </c>
      <c r="AF5" s="0">
        <v>0.451378001319095</v>
      </c>
      <c r="AH5" s="0">
        <v>0.98</v>
      </c>
      <c r="AI5" s="0">
        <v>0.442350441292713</v>
      </c>
      <c r="AJ5" t="s" s="0">
        <v>113</v>
      </c>
      <c r="AK5" t="s" s="0">
        <v>98</v>
      </c>
      <c r="AL5" t="s" s="0">
        <v>99</v>
      </c>
      <c r="AM5" s="0">
        <v>0.25</v>
      </c>
      <c r="AN5" s="0">
        <v>0.25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